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75" activeTab="0"/>
  </bookViews>
  <sheets>
    <sheet name="个税详细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<sst xmlns="http://schemas.openxmlformats.org/spreadsheetml/2006/main" count="31" uniqueCount="31">
  <si>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身份证明类别</t>
  </si>
  <si>
    <t>所得项目</t>
  </si>
  <si>
    <t>所得项目子目</t>
  </si>
  <si>
    <t>所得来源地</t>
  </si>
  <si>
    <t>收入总额</t>
  </si>
  <si>
    <t>已申报的收入额</t>
  </si>
  <si>
    <t>免税收入额</t>
  </si>
  <si>
    <t>按规定扣除项目::社会保险费</t>
  </si>
  <si>
    <t>按规定扣除项目::住房公积金</t>
  </si>
  <si>
    <t>按规定扣除项目::其他</t>
  </si>
  <si>
    <t>法定减除费用额</t>
  </si>
  <si>
    <t>允许扣除的费用额</t>
  </si>
  <si>
    <t>准予扣除的捐赠额</t>
  </si>
  <si>
    <t>税款负担方式</t>
  </si>
  <si>
    <t>雇主负担比例</t>
  </si>
  <si>
    <t>雇主负担税额</t>
  </si>
  <si>
    <t>应纳税所得额</t>
  </si>
  <si>
    <t>税率</t>
  </si>
  <si>
    <t>速算扣除数</t>
  </si>
  <si>
    <t>应纳税额</t>
  </si>
  <si>
    <t>批准减免税额</t>
  </si>
  <si>
    <t>可抵缴税额</t>
  </si>
  <si>
    <t>已申报应纳税额</t>
  </si>
  <si>
    <t>应扣补(退)税额</t>
  </si>
  <si>
    <t>实发</t>
  </si>
  <si>
    <t>身份证</t>
  </si>
  <si>
    <t>工资薪金所得</t>
  </si>
  <si>
    <t>月度工资薪金所得</t>
  </si>
  <si>
    <t>境内</t>
  </si>
  <si>
    <t>3500</t>
  </si>
  <si>
    <t>纳税人自行负担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</si>
</sst>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_ ;[Red]\-0.00\ "/>
  </numFmts>
  <fonts count="30">
    <font>
      <sz val="1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0" borderId="0" applyNumberFormat="0" applyFill="0" applyBorder="0" applyAlignment="0" applyProtection="0"/>
    <xf numFmtId="0" fontId="18" fillId="10" borderId="1" applyNumberFormat="0" applyAlignment="0" applyProtection="0"/>
    <xf numFmtId="0" fontId="0" fillId="0" borderId="0">
      <alignment/>
      <protection/>
    </xf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11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72" applyFont="1" applyFill="1" applyBorder="1" applyAlignment="1">
      <alignment horizontal="center" vertical="center" wrapText="1"/>
    </xf>
    <xf numFmtId="178" fontId="28" fillId="0" borderId="11" xfId="72" applyNumberFormat="1" applyFont="1" applyFill="1" applyBorder="1" applyAlignment="1">
      <alignment horizontal="center" vertical="center" wrapText="1"/>
    </xf>
    <xf numFmtId="0" fontId="3" fillId="0" borderId="12" xfId="72" applyFont="1" applyFill="1" applyBorder="1" applyAlignment="1">
      <alignment horizontal="center" vertical="center" wrapText="1"/>
    </xf>
    <xf numFmtId="176" fontId="28" fillId="0" borderId="12" xfId="72" applyNumberFormat="1" applyFont="1" applyFill="1" applyBorder="1" applyAlignment="1">
      <alignment horizontal="center" vertical="center" wrapText="1"/>
    </xf>
    <xf numFmtId="0" fontId="5" fillId="0" borderId="13" xfId="75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29" applyNumberFormat="1" applyFont="1" applyFill="1" applyBorder="1" applyAlignment="1">
      <alignment horizontal="center" vertical="center" wrapText="1"/>
      <protection/>
    </xf>
    <xf numFmtId="178" fontId="29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2" xfId="72" applyFont="1" applyFill="1" applyBorder="1" applyAlignment="1">
      <alignment horizontal="center" vertical="center" wrapText="1"/>
    </xf>
    <xf numFmtId="178" fontId="5" fillId="0" borderId="12" xfId="75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179" fontId="3" fillId="0" borderId="12" xfId="72" applyNumberFormat="1" applyFont="1" applyFill="1" applyBorder="1" applyAlignment="1">
      <alignment horizontal="center" vertical="center" wrapText="1"/>
    </xf>
    <xf numFmtId="0" fontId="3" fillId="0" borderId="12" xfId="72" applyNumberFormat="1" applyFont="1" applyFill="1" applyBorder="1" applyAlignment="1">
      <alignment horizontal="center" vertical="center" wrapText="1"/>
    </xf>
    <xf numFmtId="177" fontId="7" fillId="24" borderId="12" xfId="72" applyNumberFormat="1" applyFont="1" applyFill="1" applyBorder="1" applyAlignment="1">
      <alignment horizontal="center" vertical="center" wrapText="1"/>
    </xf>
    <xf numFmtId="179" fontId="5" fillId="0" borderId="12" xfId="23" applyNumberFormat="1" applyFont="1" applyFill="1" applyBorder="1" applyAlignment="1">
      <alignment horizontal="center" vertical="center"/>
    </xf>
    <xf numFmtId="9" fontId="5" fillId="0" borderId="12" xfId="23" applyNumberFormat="1" applyFont="1" applyFill="1" applyBorder="1" applyAlignment="1">
      <alignment horizontal="center" vertical="center"/>
    </xf>
    <xf numFmtId="0" fontId="5" fillId="0" borderId="12" xfId="23" applyNumberFormat="1" applyFont="1" applyFill="1" applyBorder="1" applyAlignment="1">
      <alignment horizontal="center" vertical="center"/>
    </xf>
    <xf numFmtId="177" fontId="7" fillId="24" borderId="12" xfId="23" applyNumberFormat="1" applyFont="1" applyFill="1" applyBorder="1" applyAlignment="1">
      <alignment horizontal="center" vertical="center"/>
    </xf>
    <xf numFmtId="177" fontId="5" fillId="0" borderId="12" xfId="23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28" fillId="0" borderId="10" xfId="7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2">
    <cellStyle name="Normal" xfId="0"/>
    <cellStyle name="常规_201307深圳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Normal_BA Turnover Form" xfId="24"/>
    <cellStyle name="60% - 强调文字颜色 3" xfId="25"/>
    <cellStyle name="Hyperlink" xfId="26"/>
    <cellStyle name="_ET_STYLE_NoName_00__销售日报_3" xfId="27"/>
    <cellStyle name="Percent" xfId="28"/>
    <cellStyle name="常规_aveva040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201306广州" xfId="44"/>
    <cellStyle name="计算" xfId="45"/>
    <cellStyle name="常规_Sheet1_2009年5月工资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_Sheet1_201210（深圳BC）_31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0,0&#13;&#10;NA&#13;&#10;" xfId="69"/>
    <cellStyle name="40% - 强调文字颜色 6" xfId="70"/>
    <cellStyle name="60% - 强调文字颜色 6" xfId="71"/>
    <cellStyle name="常规_Sheet1_1" xfId="72"/>
    <cellStyle name="样式 1" xfId="73"/>
    <cellStyle name="常规_Sheet3" xfId="74"/>
    <cellStyle name="常规_Shee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"/>
  <sheetViews>
    <sheetView tabSelected="1" zoomScaleSheetLayoutView="100" workbookViewId="0" topLeftCell="B1">
      <selection activeCell="G4" sqref="G4"/>
    </sheetView>
  </sheetViews>
  <sheetFormatPr defaultColWidth="9.00390625" defaultRowHeight="14.25"/>
  <cols>
    <col min="1" max="1" width="9.625" style="3" customWidth="1"/>
    <col min="2" max="2" width="10.875" style="3" customWidth="1"/>
    <col min="3" max="3" width="13.375" style="3" customWidth="1"/>
    <col min="4" max="4" width="8.375" style="3" customWidth="1"/>
    <col min="5" max="5" width="12.625" style="3" customWidth="1"/>
    <col min="6" max="7" width="9.00390625" style="3" customWidth="1"/>
    <col min="8" max="8" width="9.00390625" style="4" customWidth="1"/>
    <col min="9" max="9" width="9.00390625" style="3" customWidth="1"/>
    <col min="10" max="16" width="9.00390625" style="3" hidden="1" customWidth="1"/>
    <col min="17" max="17" width="9.25390625" style="3" hidden="1" customWidth="1"/>
    <col min="18" max="19" width="9.00390625" style="3" hidden="1" customWidth="1"/>
    <col min="20" max="20" width="8.625" style="5" customWidth="1"/>
    <col min="21" max="24" width="9.00390625" style="3" customWidth="1"/>
    <col min="25" max="25" width="10.875" style="5" customWidth="1"/>
    <col min="26" max="234" width="9.00390625" style="3" customWidth="1"/>
    <col min="235" max="245" width="9.00390625" style="6" customWidth="1"/>
  </cols>
  <sheetData>
    <row r="1" spans="1:248" s="1" customFormat="1" ht="33.7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10" t="s">
        <v>7</v>
      </c>
      <c r="I1" s="1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22" t="s">
        <v>16</v>
      </c>
      <c r="R1" s="9" t="s">
        <v>17</v>
      </c>
      <c r="S1" s="23" t="s">
        <v>18</v>
      </c>
      <c r="T1" s="24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31" t="s">
        <v>24</v>
      </c>
      <c r="Z1" s="32"/>
      <c r="AA1" s="32"/>
      <c r="AB1" s="32"/>
      <c r="AC1" s="33"/>
      <c r="AD1" s="33"/>
      <c r="AE1" s="33"/>
      <c r="AF1" s="33"/>
      <c r="AG1" s="33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</row>
    <row r="2" spans="1:28" s="2" customFormat="1" ht="21.75" customHeight="1">
      <c r="A2" s="11" t="s">
        <v>25</v>
      </c>
      <c r="B2" s="12" t="s">
        <v>26</v>
      </c>
      <c r="C2" s="13" t="s">
        <v>27</v>
      </c>
      <c r="D2" s="14" t="s">
        <v>28</v>
      </c>
      <c r="E2" s="15"/>
      <c r="F2" s="16">
        <v>0</v>
      </c>
      <c r="G2" s="17">
        <v>0</v>
      </c>
      <c r="H2" s="18">
        <v>0</v>
      </c>
      <c r="I2" s="17">
        <v>0</v>
      </c>
      <c r="J2" s="20">
        <v>0</v>
      </c>
      <c r="K2" s="21" t="s">
        <v>29</v>
      </c>
      <c r="L2" s="20">
        <v>0</v>
      </c>
      <c r="M2" s="20">
        <v>0</v>
      </c>
      <c r="N2" s="20" t="s">
        <v>30</v>
      </c>
      <c r="O2" s="20">
        <v>0</v>
      </c>
      <c r="P2" s="20">
        <v>0</v>
      </c>
      <c r="Q2" s="25">
        <f>IF(E2-H2-I2-K2&lt;=0,0,E2-H2-I2-K2)</f>
        <v>0</v>
      </c>
      <c r="R2" s="26">
        <f>IF(Q2&lt;=0,0.03,IF(Q2&lt;=1500,0.03,IF(Q2&lt;=4500,0.1,IF(Q2&lt;=9000,0.2,IF(Q2&lt;=35000,0.25,IF(Q2&lt;=55000,0.3,IF(Q2&lt;=80000,0.35,IF(Q2&gt;80000,0.45))))))))</f>
        <v>0.03</v>
      </c>
      <c r="S2" s="27">
        <f>IF(Q2&lt;=0,0,IF(Q2&lt;=1500,0,IF(Q2&lt;=4500,105,IF(Q2&lt;=9000,555,IF(Q2&lt;=35000,1005,IF(Q2&lt;=55000,2755,IF(Q2&lt;=80000,5505,IF(Q2&gt;80000,13505))))))))</f>
        <v>0</v>
      </c>
      <c r="T2" s="28">
        <f>ROUND(IF(Q2&lt;=0,0,IF(Q2&lt;=1500,0.03*Q2,IF(Q2&lt;=4500,Q2*0.1-105,IF(Q2&lt;=9000,Q2*0.2-555,IF(Q2&lt;=35000,Q2*0.25-1005,IF(Q2&lt;=55000,Q2*0.3-2755,IF(Q2&lt;=80000,Q2*0.35-5505,IF(Q2&gt;80000,Q2*0.45-13505)))))))),2)</f>
        <v>0</v>
      </c>
      <c r="U2" s="29">
        <v>0</v>
      </c>
      <c r="V2" s="29">
        <v>0</v>
      </c>
      <c r="W2" s="29">
        <v>0</v>
      </c>
      <c r="X2" s="30">
        <f>T2</f>
        <v>0</v>
      </c>
      <c r="Y2" s="34">
        <f>E2-H2-I2-T2</f>
        <v>0</v>
      </c>
      <c r="Z2" s="35"/>
      <c r="AA2" s="35"/>
      <c r="AB2" s="35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cp:lastPrinted>2013-02-18T10:24:11Z</cp:lastPrinted>
  <dcterms:created xsi:type="dcterms:W3CDTF">2001-10-13T05:32:58Z</dcterms:created>
  <dcterms:modified xsi:type="dcterms:W3CDTF">2017-05-09T01:45:53Z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