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75" tabRatio="650" activeTab="0"/>
  </bookViews>
  <sheets>
    <sheet name="个税表（年终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<sst xmlns="http://schemas.openxmlformats.org/spreadsheetml/2006/main" count="11" uniqueCount="11">
  <si>
    <t>当月收入</t>
  </si>
  <si>
    <t>扣除额</t>
  </si>
  <si>
    <t>计税可扣除额</t>
  </si>
  <si>
    <t>当月工资计税金额</t>
  </si>
  <si>
    <t>年终奖金金额</t>
  </si>
  <si>
    <t>年终奖金计税金额</t>
  </si>
  <si>
    <t>月均</t>
  </si>
  <si>
    <t>当月工资应扣个税金额</t>
  </si>
  <si>
    <t>年终奖应扣个税金额</t>
  </si>
  <si>
    <t>应扣个税金额合计</t>
  </si>
  <si>
    <t>实发工资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</si>
</sst>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0;[Red]0.00"/>
    <numFmt numFmtId="178" formatCode="0.00_ "/>
    <numFmt numFmtId="179" formatCode="0.00_);\(0.00\)"/>
  </numFmts>
  <fonts count="48">
    <font>
      <sz val="12"/>
      <name val="宋体"/>
      <family val="0"/>
    </font>
    <font>
      <sz val="10"/>
      <name val="MS Sans Serif"/>
      <family val="2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0" borderId="0">
      <alignment/>
      <protection locked="0"/>
    </xf>
    <xf numFmtId="0" fontId="28" fillId="2" borderId="1" applyNumberFormat="0" applyAlignment="0" applyProtection="0"/>
    <xf numFmtId="0" fontId="0" fillId="0" borderId="0">
      <alignment/>
      <protection locked="0"/>
    </xf>
    <xf numFmtId="0" fontId="29" fillId="3" borderId="0" applyNumberFormat="0" applyBorder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0" borderId="0">
      <alignment vertical="top"/>
      <protection locked="0"/>
    </xf>
    <xf numFmtId="0" fontId="29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4" fillId="0" borderId="4" applyNumberFormat="0" applyFill="0" applyAlignment="0" applyProtection="0"/>
    <xf numFmtId="0" fontId="0" fillId="0" borderId="0">
      <alignment vertical="center"/>
      <protection/>
    </xf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0" fillId="0" borderId="0">
      <alignment/>
      <protection locked="0"/>
    </xf>
    <xf numFmtId="0" fontId="15" fillId="12" borderId="0">
      <alignment/>
      <protection locked="0"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2" fillId="13" borderId="6" applyNumberFormat="0" applyAlignment="0" applyProtection="0"/>
    <xf numFmtId="0" fontId="29" fillId="14" borderId="0" applyNumberFormat="0" applyBorder="0" applyAlignment="0" applyProtection="0"/>
    <xf numFmtId="0" fontId="31" fillId="15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29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6" fillId="0" borderId="0">
      <alignment vertical="center"/>
      <protection/>
    </xf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0" borderId="0">
      <alignment/>
      <protection/>
    </xf>
    <xf numFmtId="0" fontId="31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 locked="0"/>
    </xf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6" fillId="0" borderId="0">
      <alignment/>
      <protection locked="0"/>
    </xf>
    <xf numFmtId="0" fontId="29" fillId="32" borderId="0" applyNumberFormat="0" applyBorder="0" applyAlignment="0" applyProtection="0"/>
    <xf numFmtId="0" fontId="31" fillId="33" borderId="0" applyNumberFormat="0" applyBorder="0" applyAlignment="0" applyProtection="0"/>
    <xf numFmtId="0" fontId="23" fillId="34" borderId="0">
      <alignment/>
      <protection locked="0"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12" borderId="0">
      <alignment/>
      <protection locked="0"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 vertical="top"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top"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5" fillId="12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2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179" fontId="47" fillId="0" borderId="9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3" fillId="35" borderId="9" xfId="0" applyNumberFormat="1" applyFont="1" applyFill="1" applyBorder="1" applyAlignment="1">
      <alignment horizontal="center" vertical="center" wrapText="1"/>
    </xf>
    <xf numFmtId="179" fontId="3" fillId="35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133">
    <cellStyle name="Normal" xfId="0"/>
    <cellStyle name="Currency [0]" xfId="15"/>
    <cellStyle name="常规_重庆工资表 2 3 2 2" xfId="16"/>
    <cellStyle name="输入" xfId="17"/>
    <cellStyle name="常规_北京导购人员工资表 2" xfId="18"/>
    <cellStyle name="20% - 强调文字颜色 3" xfId="19"/>
    <cellStyle name="Currency" xfId="20"/>
    <cellStyle name="Comma [0]" xfId="21"/>
    <cellStyle name="常规_上海 _32 2" xfId="22"/>
    <cellStyle name="40% - 强调文字颜色 3" xfId="23"/>
    <cellStyle name="常规 31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标题 3" xfId="39"/>
    <cellStyle name="常规_重庆工资表 2 3 2 2 2" xfId="40"/>
    <cellStyle name="60% - 强调文字颜色 1" xfId="41"/>
    <cellStyle name="60% - 强调文字颜色 4" xfId="42"/>
    <cellStyle name="输出" xfId="43"/>
    <cellStyle name="计算" xfId="44"/>
    <cellStyle name="常规 31" xfId="45"/>
    <cellStyle name="常规_重庆工资表_广州工资表" xfId="46"/>
    <cellStyle name="常规 24 2" xfId="47"/>
    <cellStyle name="常规_Sheet1_2009年5月工资" xfId="48"/>
    <cellStyle name="常规 2 34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常规 45" xfId="65"/>
    <cellStyle name="20% - 强调文字颜色 4" xfId="66"/>
    <cellStyle name="40% - 强调文字颜色 4" xfId="67"/>
    <cellStyle name="常规 55" xfId="68"/>
    <cellStyle name="强调文字颜色 5" xfId="69"/>
    <cellStyle name="40% - 强调文字颜色 5" xfId="70"/>
    <cellStyle name="常规_终端网点综合表_广州办1月网店综合表 3 2" xfId="71"/>
    <cellStyle name="60% - 强调文字颜色 5" xfId="72"/>
    <cellStyle name="常规_每月办事处考勤20111008_成都2013-6月导购工资表 2 2" xfId="73"/>
    <cellStyle name="常规_广州工资表_广州改_1" xfId="74"/>
    <cellStyle name="强调文字颜色 6" xfId="75"/>
    <cellStyle name="常规 39 3 2" xfId="76"/>
    <cellStyle name="40% - 强调文字颜色 6" xfId="77"/>
    <cellStyle name="60% - 强调文字颜色 6" xfId="78"/>
    <cellStyle name="差_广州导购工资修改后_贵阳--2013年6月导购工资表（含考勤表、日销量表）_上海办已修改 5" xfId="79"/>
    <cellStyle name="常规 11" xfId="80"/>
    <cellStyle name="常规 13" xfId="81"/>
    <cellStyle name="常规 2" xfId="82"/>
    <cellStyle name="常规 2 14" xfId="83"/>
    <cellStyle name="常规 2 33" xfId="84"/>
    <cellStyle name="常规 23" xfId="85"/>
    <cellStyle name="常规 3" xfId="86"/>
    <cellStyle name="常规 39 4" xfId="87"/>
    <cellStyle name="常规 5" xfId="88"/>
    <cellStyle name="常规 62" xfId="89"/>
    <cellStyle name="常规 57" xfId="90"/>
    <cellStyle name="常规 63" xfId="91"/>
    <cellStyle name="常规 58" xfId="92"/>
    <cellStyle name="常规 64" xfId="93"/>
    <cellStyle name="常规 59" xfId="94"/>
    <cellStyle name="常规 61" xfId="95"/>
    <cellStyle name="常规 65" xfId="96"/>
    <cellStyle name="常规 66" xfId="97"/>
    <cellStyle name="常规_12月店铺电话更新---" xfId="98"/>
    <cellStyle name="常规_2013南区XXX办事处XXX月导购工资表" xfId="99"/>
    <cellStyle name="常规_2013上海办事处8月导购工资表（总）9.12最新 2" xfId="100"/>
    <cellStyle name="常规_重庆工资表 3 3" xfId="101"/>
    <cellStyle name="常规_9月份新入职导购人员 2 2 2 2" xfId="102"/>
    <cellStyle name="常规_4月份南区导购工资表确认" xfId="103"/>
    <cellStyle name="常规_9月份新入职导购人员 2" xfId="104"/>
    <cellStyle name="常规_9月份新入职导购人员_4月份南区导购工资表确认" xfId="105"/>
    <cellStyle name="常规_9月份新入职导购人员_4月份南区导购工资表确认 2" xfId="106"/>
    <cellStyle name="常规_9月份新入职导购人员_4月份南区导购工资表确认_2013上海办事处8月导购工资表（总）9.12最新 2" xfId="107"/>
    <cellStyle name="常规_Sheet1" xfId="108"/>
    <cellStyle name="常规_Sheet1_1" xfId="109"/>
    <cellStyle name="常规_Xl0000297" xfId="110"/>
    <cellStyle name="常规_北京导购人员工资表" xfId="111"/>
    <cellStyle name="常规_北京导购人员工资表 2 2 2 2" xfId="112"/>
    <cellStyle name="常规_重庆工资表 2 3" xfId="113"/>
    <cellStyle name="常规_北京导购人员工资表 3 3" xfId="114"/>
    <cellStyle name="常规_北京导购人员工资表_成都2013-6月导购工资表 2 2" xfId="115"/>
    <cellStyle name="常规_成都2013-10月导购工资表   11 2" xfId="116"/>
    <cellStyle name="常规_成都2013-6月导购工资表 2 2" xfId="117"/>
    <cellStyle name="常规_工资表" xfId="118"/>
    <cellStyle name="常规_工资表_2" xfId="119"/>
    <cellStyle name="常规_广州_4 2" xfId="120"/>
    <cellStyle name="常规_广州4月份工资确认版11 2" xfId="121"/>
    <cellStyle name="常规_广州办工资8月份修改" xfId="122"/>
    <cellStyle name="常规_两河办2012.2月份促销员工资表 2 2" xfId="123"/>
    <cellStyle name="常规_两河办2012.2月份促销员工资表 4 2" xfId="124"/>
    <cellStyle name="常规_每月办事处考勤20111008 2 2" xfId="125"/>
    <cellStyle name="常规_终端网点综合表_广州办1月网店综合表" xfId="126"/>
    <cellStyle name="常规_终端网点综合表_广州办1月网店综合表 2" xfId="127"/>
    <cellStyle name="常规_终端网点综合表_广州办1月网店综合表_两河办2013-3月导购工资表" xfId="128"/>
    <cellStyle name="常规_重庆工资表" xfId="129"/>
    <cellStyle name="常规_重庆工资表 2" xfId="130"/>
    <cellStyle name="常规_重庆工资表 2 2" xfId="131"/>
    <cellStyle name="常规_重庆工资表 3 2" xfId="132"/>
    <cellStyle name="常规_重庆工资表 5 2" xfId="133"/>
    <cellStyle name="常规_重庆工资表_1" xfId="134"/>
    <cellStyle name="常规_重庆工资表_2" xfId="135"/>
    <cellStyle name="常规_重庆工资表_成都2013-6月导购工资表 2 2" xfId="136"/>
    <cellStyle name="好_渝贵川导购2012年12月份工资表正确 2" xfId="137"/>
    <cellStyle name="㼿?_成都2013-6月导购工资表 2 2" xfId="138"/>
    <cellStyle name="常规_Sheet1_201210（深圳BC）_31" xfId="139"/>
    <cellStyle name="常规_aveva0401" xfId="140"/>
    <cellStyle name="千位分隔_九月工资-QQ" xfId="141"/>
    <cellStyle name="常规 14" xfId="142"/>
    <cellStyle name="常规_201301深圳五险（BC)_6" xfId="143"/>
    <cellStyle name="常规 106" xfId="144"/>
    <cellStyle name="常规 9" xfId="145"/>
    <cellStyle name="常规_两河办2012.2月份促销员工资表 2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5.25390625" style="2" customWidth="1"/>
    <col min="2" max="2" width="6.875" style="2" customWidth="1"/>
    <col min="3" max="3" width="13.375" style="2" customWidth="1"/>
    <col min="4" max="4" width="10.625" style="2" customWidth="1"/>
    <col min="5" max="5" width="9.75390625" style="2" customWidth="1"/>
    <col min="6" max="6" width="11.375" style="2" customWidth="1"/>
    <col min="7" max="7" width="16.00390625" style="2" customWidth="1"/>
    <col min="8" max="8" width="9.00390625" style="2" customWidth="1"/>
    <col min="9" max="9" width="10.50390625" style="2" customWidth="1"/>
    <col min="10" max="10" width="9.125" style="3" customWidth="1"/>
    <col min="11" max="11" width="11.75390625" style="2" customWidth="1"/>
    <col min="12" max="12" width="12.00390625" style="2" customWidth="1"/>
    <col min="13" max="18" width="9.00390625" style="2" customWidth="1"/>
    <col min="19" max="19" width="9.25390625" style="2" customWidth="1"/>
    <col min="20" max="21" width="9.00390625" style="2" customWidth="1"/>
    <col min="22" max="22" width="8.625" style="4" customWidth="1"/>
    <col min="23" max="26" width="9.00390625" style="2" customWidth="1"/>
    <col min="27" max="27" width="10.875" style="4" customWidth="1"/>
    <col min="28" max="235" width="9.00390625" style="2" customWidth="1"/>
    <col min="236" max="16384" width="9.00390625" style="2" customWidth="1"/>
  </cols>
  <sheetData>
    <row r="1" spans="1:251" s="1" customFormat="1" ht="30" customHeight="1">
      <c r="A1" s="5" t="s">
        <v>0</v>
      </c>
      <c r="B1" s="5"/>
      <c r="C1" s="6" t="s">
        <v>1</v>
      </c>
      <c r="D1" s="6" t="s">
        <v>2</v>
      </c>
      <c r="E1" s="6" t="s">
        <v>3</v>
      </c>
      <c r="F1" s="5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9" t="s">
        <v>9</v>
      </c>
      <c r="L1" s="6" t="s">
        <v>10</v>
      </c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4"/>
      <c r="Z1" s="2"/>
      <c r="AA1" s="2"/>
      <c r="AB1" s="2"/>
      <c r="AC1" s="2"/>
      <c r="AD1" s="4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11"/>
      <c r="IN1" s="11"/>
      <c r="IO1" s="11"/>
      <c r="IP1" s="11"/>
      <c r="IQ1" s="11"/>
    </row>
    <row r="2" spans="1:251" s="1" customFormat="1" ht="30" customHeight="1">
      <c r="A2" s="7"/>
      <c r="B2" s="7"/>
      <c r="C2" s="8">
        <v>3500</v>
      </c>
      <c r="D2" s="8">
        <f>IF(C2-A2&lt;=0,0,C2-A2)</f>
        <v>3500</v>
      </c>
      <c r="E2" s="8">
        <f>IF(A2-C2&lt;=0,0,A2-C2)</f>
        <v>0</v>
      </c>
      <c r="F2" s="7"/>
      <c r="G2" s="8">
        <f>IF(F2-D2&lt;=0,0,F2-D2)</f>
        <v>0</v>
      </c>
      <c r="H2" s="8">
        <f>F2/12</f>
        <v>0</v>
      </c>
      <c r="I2" s="8">
        <f>IF(E2&lt;=1500,E2*0.03,IF(E2&lt;=4500,E2*0.1-105,IF(E2&lt;=9000,E2*0.2-555,IF(E2&lt;=35000,E2*0.25-1005,IF(E2&lt;=55000,E2*0.3-2755,IF(E2&lt;=80000,E2*0.35-5505,E2*0.45-13505))))))</f>
        <v>0</v>
      </c>
      <c r="J2" s="8">
        <f>IF(H2&lt;=1500,G2*0.03,IF(H2&lt;=4500,G2*0.1-105,IF(H2&lt;=9000,G2*0.2-555,IF(H2&lt;=35000,G2*0.25-1005,IF(H2&lt;=55000,G2*0.3-2755,IF(H2&lt;=80000,G2*0.35-5505,G2*0.45-13505))))))</f>
        <v>0</v>
      </c>
      <c r="K2" s="10">
        <f>I2+J2</f>
        <v>0</v>
      </c>
      <c r="L2" s="8">
        <f>A2+F2-K2</f>
        <v>0</v>
      </c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2"/>
      <c r="AA2" s="2"/>
      <c r="AB2" s="2"/>
      <c r="AC2" s="2"/>
      <c r="AD2" s="4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11"/>
      <c r="IN2" s="11"/>
      <c r="IO2" s="11"/>
      <c r="IP2" s="11"/>
      <c r="IQ2" s="11"/>
    </row>
  </sheetData>
  <sheetProtection/>
  <mergeCells count="2">
    <mergeCell ref="A1:B1"/>
    <mergeCell ref="A2:B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pc-88</dc:creator>
  <cp:keywords/>
  <dc:description/>
  <cp:lastModifiedBy>admin</cp:lastModifiedBy>
  <dcterms:created xsi:type="dcterms:W3CDTF">1996-12-11T17:32:00Z</dcterms:created>
  <dcterms:modified xsi:type="dcterms:W3CDTF">2017-05-09T01:48:32Z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